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L10505</author>
  </authors>
  <commentList>
    <comment ref="A5" authorId="0">
      <text>
        <r>
          <rPr>
            <sz val="8"/>
            <rFont val="Tahoma"/>
            <family val="0"/>
          </rPr>
          <t xml:space="preserve">
Corresponde colocar TNA/365*n
</t>
        </r>
      </text>
    </comment>
  </commentList>
</comments>
</file>

<file path=xl/sharedStrings.xml><?xml version="1.0" encoding="utf-8"?>
<sst xmlns="http://schemas.openxmlformats.org/spreadsheetml/2006/main" count="11" uniqueCount="11">
  <si>
    <t>Valor  del préstamo</t>
  </si>
  <si>
    <t>TNA</t>
  </si>
  <si>
    <t>periodicidad de la tasa</t>
  </si>
  <si>
    <t>Tasa periódica</t>
  </si>
  <si>
    <t>Cantidad de cuotas</t>
  </si>
  <si>
    <t>N° de cuota</t>
  </si>
  <si>
    <t>Capital al inicio de período</t>
  </si>
  <si>
    <t>Amortización</t>
  </si>
  <si>
    <t>Intereses del período</t>
  </si>
  <si>
    <t>Cuota</t>
  </si>
  <si>
    <t>Sistema Francés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</si>
</sst>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E+00"/>
    <numFmt numFmtId="165" formatCode="0.0E+00"/>
    <numFmt numFmtId="166" formatCode="0E+00"/>
    <numFmt numFmtId="167" formatCode="#,##0.0"/>
    <numFmt numFmtId="168" formatCode="0.0%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9" fontId="0" fillId="0" borderId="10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0" fontId="0" fillId="0" borderId="10" xfId="0" applyNumberFormat="1" applyFill="1" applyBorder="1" applyAlignment="1" applyProtection="1">
      <alignment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6.8515625" style="0" customWidth="1"/>
    <col min="4" max="4" width="16.8515625" style="0" customWidth="1"/>
  </cols>
  <sheetData>
    <row r="1" spans="1:9" ht="13.5" thickBot="1">
      <c r="A1" s="20" t="s">
        <v>10</v>
      </c>
      <c r="B1" s="21"/>
      <c r="C1" s="21"/>
      <c r="D1" s="21"/>
      <c r="E1" s="21"/>
      <c r="F1" s="21"/>
      <c r="G1" s="21"/>
      <c r="H1" s="21"/>
      <c r="I1" s="22"/>
    </row>
    <row r="3" spans="1:3" ht="12.75">
      <c r="A3" s="1" t="s">
        <v>0</v>
      </c>
      <c r="B3" s="2">
        <v>1500</v>
      </c>
      <c r="C3" s="12"/>
    </row>
    <row r="4" spans="1:7" ht="12.75">
      <c r="A4" s="1" t="s">
        <v>1</v>
      </c>
      <c r="B4" s="3">
        <v>0.1</v>
      </c>
      <c r="C4" s="13"/>
      <c r="D4" s="4"/>
      <c r="E4" s="4"/>
      <c r="F4" s="4"/>
      <c r="G4" s="4"/>
    </row>
    <row r="5" spans="1:7" ht="12.75">
      <c r="A5" s="1" t="s">
        <v>2</v>
      </c>
      <c r="B5" s="5">
        <f>365/30</f>
        <v>12.166666666666666</v>
      </c>
      <c r="C5" s="14"/>
      <c r="D5" s="4"/>
      <c r="E5" s="4"/>
      <c r="F5" s="4"/>
      <c r="G5" s="4"/>
    </row>
    <row r="6" spans="1:5" ht="12.75">
      <c r="A6" s="1" t="s">
        <v>3</v>
      </c>
      <c r="B6" s="19">
        <f>B4/B5</f>
        <v>0.008219178082191782</v>
      </c>
      <c r="C6" s="13"/>
      <c r="D6" s="4"/>
      <c r="E6" s="4"/>
    </row>
    <row r="7" spans="1:3" ht="12.75">
      <c r="A7" s="1" t="s">
        <v>4</v>
      </c>
      <c r="B7" s="6">
        <v>35</v>
      </c>
      <c r="C7" s="15"/>
    </row>
    <row r="8" spans="2:3" ht="12.75">
      <c r="B8" s="7"/>
      <c r="C8" s="7"/>
    </row>
    <row r="9" spans="1:8" ht="12.75">
      <c r="A9" s="8"/>
      <c r="B9" s="9"/>
      <c r="C9" s="9"/>
      <c r="H9" s="4"/>
    </row>
    <row r="10" spans="5:8" ht="12.75">
      <c r="E10" s="4"/>
      <c r="F10" s="4"/>
      <c r="G10" s="4"/>
      <c r="H10" s="4"/>
    </row>
    <row r="11" ht="13.5" thickBot="1"/>
    <row r="12" spans="1:8" ht="38.25">
      <c r="A12" s="23" t="s">
        <v>5</v>
      </c>
      <c r="B12" s="24" t="s">
        <v>6</v>
      </c>
      <c r="C12" s="24" t="s">
        <v>9</v>
      </c>
      <c r="D12" s="25" t="s">
        <v>7</v>
      </c>
      <c r="E12" s="24" t="s">
        <v>8</v>
      </c>
      <c r="F12" s="16"/>
      <c r="G12" s="10"/>
      <c r="H12" s="10"/>
    </row>
    <row r="13" spans="1:5" ht="12.75">
      <c r="A13" s="11">
        <v>1</v>
      </c>
      <c r="B13" s="17">
        <f>B3</f>
        <v>1500</v>
      </c>
      <c r="C13" s="17">
        <f>IF(A13&lt;$B$7+1,(PMT($B$6,$B$7,$B$3)*-1)," ")</f>
        <v>49.49135415709044</v>
      </c>
      <c r="D13" s="17">
        <f>IF(C13&gt;0,(C13-E13),0)</f>
        <v>37.162587033802765</v>
      </c>
      <c r="E13" s="18">
        <f>B13*$B$6</f>
        <v>12.328767123287673</v>
      </c>
    </row>
    <row r="14" spans="1:5" ht="12.75">
      <c r="A14" s="11">
        <f aca="true" t="shared" si="0" ref="A14:A77">IF(A13&lt;$B$7,A13+1," ")</f>
        <v>2</v>
      </c>
      <c r="B14" s="17">
        <f>IF(ISERROR(B13-D13),0,B13-D13)</f>
        <v>1462.8374129661972</v>
      </c>
      <c r="C14" s="17">
        <f>IF(A14&lt;$B$7+1,(PMT($B$6,$B$7,$B$3)*-1)," ")</f>
        <v>49.49135415709044</v>
      </c>
      <c r="D14" s="17">
        <f>IF(ISERROR(C14-E14),0,C14-E14)</f>
        <v>37.46803295462854</v>
      </c>
      <c r="E14" s="18">
        <f>IF(ISERROR(B14*$B$6),0,B14*$B$6)</f>
        <v>12.023321202461897</v>
      </c>
    </row>
    <row r="15" spans="1:5" ht="12.75">
      <c r="A15" s="11">
        <f t="shared" si="0"/>
        <v>3</v>
      </c>
      <c r="B15" s="17">
        <f aca="true" t="shared" si="1" ref="B15:B78">IF(ISERROR(B14-D14),0,B14-D14)</f>
        <v>1425.3693800115686</v>
      </c>
      <c r="C15" s="17">
        <f aca="true" t="shared" si="2" ref="C15:C78">IF(A15&lt;$B$7+1,(PMT($B$6,$B$7,$B$3)*-1)," ")</f>
        <v>49.49135415709044</v>
      </c>
      <c r="D15" s="17">
        <f aca="true" t="shared" si="3" ref="D15:D78">IF(ISERROR(C15-E15),0,C15-E15)</f>
        <v>37.775989389872066</v>
      </c>
      <c r="E15" s="18">
        <f aca="true" t="shared" si="4" ref="E15:E78">IF(ISERROR(B15*$B$6),0,B15*$B$6)</f>
        <v>11.715364767218373</v>
      </c>
    </row>
    <row r="16" spans="1:5" ht="12.75">
      <c r="A16" s="11">
        <f t="shared" si="0"/>
        <v>4</v>
      </c>
      <c r="B16" s="17">
        <f t="shared" si="1"/>
        <v>1387.5933906216965</v>
      </c>
      <c r="C16" s="17">
        <f t="shared" si="2"/>
        <v>49.49135415709044</v>
      </c>
      <c r="D16" s="17">
        <f t="shared" si="3"/>
        <v>38.086476973898414</v>
      </c>
      <c r="E16" s="18">
        <f t="shared" si="4"/>
        <v>11.404877183192028</v>
      </c>
    </row>
    <row r="17" spans="1:5" ht="12.75">
      <c r="A17" s="11">
        <f t="shared" si="0"/>
        <v>5</v>
      </c>
      <c r="B17" s="17">
        <f t="shared" si="1"/>
        <v>1349.506913647798</v>
      </c>
      <c r="C17" s="17">
        <f t="shared" si="2"/>
        <v>49.49135415709044</v>
      </c>
      <c r="D17" s="17">
        <f t="shared" si="3"/>
        <v>38.39951651067018</v>
      </c>
      <c r="E17" s="18">
        <f t="shared" si="4"/>
        <v>11.09183764642026</v>
      </c>
    </row>
    <row r="18" spans="1:5" ht="12.75">
      <c r="A18" s="11">
        <f t="shared" si="0"/>
        <v>6</v>
      </c>
      <c r="B18" s="17">
        <f t="shared" si="1"/>
        <v>1311.107397137128</v>
      </c>
      <c r="C18" s="17">
        <f t="shared" si="2"/>
        <v>49.49135415709044</v>
      </c>
      <c r="D18" s="17">
        <f t="shared" si="3"/>
        <v>38.71512897514144</v>
      </c>
      <c r="E18" s="18">
        <f t="shared" si="4"/>
        <v>10.776225181948998</v>
      </c>
    </row>
    <row r="19" spans="1:5" ht="12.75">
      <c r="A19" s="11">
        <f t="shared" si="0"/>
        <v>7</v>
      </c>
      <c r="B19" s="17">
        <f t="shared" si="1"/>
        <v>1272.3922681619865</v>
      </c>
      <c r="C19" s="17">
        <f t="shared" si="2"/>
        <v>49.49135415709044</v>
      </c>
      <c r="D19" s="17">
        <f t="shared" si="3"/>
        <v>39.03333551466315</v>
      </c>
      <c r="E19" s="18">
        <f t="shared" si="4"/>
        <v>10.458018642427287</v>
      </c>
    </row>
    <row r="20" spans="1:5" ht="12.75">
      <c r="A20" s="11">
        <f t="shared" si="0"/>
        <v>8</v>
      </c>
      <c r="B20" s="17">
        <f t="shared" si="1"/>
        <v>1233.3589326473234</v>
      </c>
      <c r="C20" s="17">
        <f t="shared" si="2"/>
        <v>49.49135415709044</v>
      </c>
      <c r="D20" s="17">
        <f t="shared" si="3"/>
        <v>39.35415745040011</v>
      </c>
      <c r="E20" s="18">
        <f t="shared" si="4"/>
        <v>10.13719670669033</v>
      </c>
    </row>
    <row r="21" spans="1:5" ht="12.75">
      <c r="A21" s="11">
        <f t="shared" si="0"/>
        <v>9</v>
      </c>
      <c r="B21" s="17">
        <f t="shared" si="1"/>
        <v>1194.0047751969232</v>
      </c>
      <c r="C21" s="17">
        <f t="shared" si="2"/>
        <v>49.49135415709044</v>
      </c>
      <c r="D21" s="17">
        <f t="shared" si="3"/>
        <v>39.677616278759565</v>
      </c>
      <c r="E21" s="18">
        <f t="shared" si="4"/>
        <v>9.813737878330876</v>
      </c>
    </row>
    <row r="22" spans="1:5" ht="12.75">
      <c r="A22" s="11">
        <f t="shared" si="0"/>
        <v>10</v>
      </c>
      <c r="B22" s="17">
        <f t="shared" si="1"/>
        <v>1154.3271589181636</v>
      </c>
      <c r="C22" s="17">
        <f t="shared" si="2"/>
        <v>49.49135415709044</v>
      </c>
      <c r="D22" s="17">
        <f t="shared" si="3"/>
        <v>40.00373367283156</v>
      </c>
      <c r="E22" s="18">
        <f t="shared" si="4"/>
        <v>9.48762048425888</v>
      </c>
    </row>
    <row r="23" spans="1:5" ht="12.75">
      <c r="A23" s="11">
        <f t="shared" si="0"/>
        <v>11</v>
      </c>
      <c r="B23" s="17">
        <f t="shared" si="1"/>
        <v>1114.3234252453321</v>
      </c>
      <c r="C23" s="17">
        <f t="shared" si="2"/>
        <v>49.49135415709044</v>
      </c>
      <c r="D23" s="17">
        <f t="shared" si="3"/>
        <v>40.33253148384114</v>
      </c>
      <c r="E23" s="18">
        <f t="shared" si="4"/>
        <v>9.158822673249306</v>
      </c>
    </row>
    <row r="24" spans="1:5" ht="12.75">
      <c r="A24" s="11">
        <f t="shared" si="0"/>
        <v>12</v>
      </c>
      <c r="B24" s="17">
        <f t="shared" si="1"/>
        <v>1073.990893761491</v>
      </c>
      <c r="C24" s="17">
        <f t="shared" si="2"/>
        <v>49.49135415709044</v>
      </c>
      <c r="D24" s="17">
        <f t="shared" si="3"/>
        <v>40.66403174261244</v>
      </c>
      <c r="E24" s="18">
        <f t="shared" si="4"/>
        <v>8.827322414478008</v>
      </c>
    </row>
    <row r="25" spans="1:5" ht="12.75">
      <c r="A25" s="11">
        <f t="shared" si="0"/>
        <v>13</v>
      </c>
      <c r="B25" s="17">
        <f t="shared" si="1"/>
        <v>1033.3268620188785</v>
      </c>
      <c r="C25" s="17">
        <f t="shared" si="2"/>
        <v>49.49135415709044</v>
      </c>
      <c r="D25" s="17">
        <f t="shared" si="3"/>
        <v>40.99825666104486</v>
      </c>
      <c r="E25" s="18">
        <f t="shared" si="4"/>
        <v>8.493097496045579</v>
      </c>
    </row>
    <row r="26" spans="1:5" ht="12.75">
      <c r="A26" s="11">
        <f t="shared" si="0"/>
        <v>14</v>
      </c>
      <c r="B26" s="17">
        <f t="shared" si="1"/>
        <v>992.3286053578337</v>
      </c>
      <c r="C26" s="17">
        <f t="shared" si="2"/>
        <v>49.49135415709044</v>
      </c>
      <c r="D26" s="17">
        <f t="shared" si="3"/>
        <v>41.335228633601396</v>
      </c>
      <c r="E26" s="18">
        <f t="shared" si="4"/>
        <v>8.156125523489045</v>
      </c>
    </row>
    <row r="27" spans="1:5" ht="12.75">
      <c r="A27" s="11">
        <f t="shared" si="0"/>
        <v>15</v>
      </c>
      <c r="B27" s="17">
        <f t="shared" si="1"/>
        <v>950.9933767242322</v>
      </c>
      <c r="C27" s="17">
        <f t="shared" si="2"/>
        <v>49.49135415709044</v>
      </c>
      <c r="D27" s="17">
        <f t="shared" si="3"/>
        <v>41.67497023880908</v>
      </c>
      <c r="E27" s="18">
        <f t="shared" si="4"/>
        <v>7.816383918281362</v>
      </c>
    </row>
    <row r="28" spans="1:5" ht="12.75">
      <c r="A28" s="11">
        <f t="shared" si="0"/>
        <v>16</v>
      </c>
      <c r="B28" s="17">
        <f t="shared" si="1"/>
        <v>909.3184064854231</v>
      </c>
      <c r="C28" s="17">
        <f t="shared" si="2"/>
        <v>49.49135415709044</v>
      </c>
      <c r="D28" s="17">
        <f t="shared" si="3"/>
        <v>42.01750424077189</v>
      </c>
      <c r="E28" s="18">
        <f t="shared" si="4"/>
        <v>7.473849916318547</v>
      </c>
    </row>
    <row r="29" spans="1:5" ht="12.75">
      <c r="A29" s="11">
        <f t="shared" si="0"/>
        <v>17</v>
      </c>
      <c r="B29" s="17">
        <f t="shared" si="1"/>
        <v>867.3009022446512</v>
      </c>
      <c r="C29" s="17">
        <f t="shared" si="2"/>
        <v>49.49135415709044</v>
      </c>
      <c r="D29" s="17">
        <f t="shared" si="3"/>
        <v>42.36285359069605</v>
      </c>
      <c r="E29" s="18">
        <f t="shared" si="4"/>
        <v>7.128500566394394</v>
      </c>
    </row>
    <row r="30" spans="1:5" ht="12.75">
      <c r="A30" s="11">
        <f t="shared" si="0"/>
        <v>18</v>
      </c>
      <c r="B30" s="17">
        <f t="shared" si="1"/>
        <v>824.9380486539551</v>
      </c>
      <c r="C30" s="17">
        <f t="shared" si="2"/>
        <v>49.49135415709044</v>
      </c>
      <c r="D30" s="17">
        <f t="shared" si="3"/>
        <v>42.7110414284278</v>
      </c>
      <c r="E30" s="18">
        <f t="shared" si="4"/>
        <v>6.780312728662645</v>
      </c>
    </row>
    <row r="31" spans="1:5" ht="12.75">
      <c r="A31" s="11">
        <f t="shared" si="0"/>
        <v>19</v>
      </c>
      <c r="B31" s="17">
        <f t="shared" si="1"/>
        <v>782.2270072255272</v>
      </c>
      <c r="C31" s="17">
        <f t="shared" si="2"/>
        <v>49.49135415709044</v>
      </c>
      <c r="D31" s="17">
        <f t="shared" si="3"/>
        <v>43.06209108400392</v>
      </c>
      <c r="E31" s="18">
        <f t="shared" si="4"/>
        <v>6.429263073086526</v>
      </c>
    </row>
    <row r="32" spans="1:5" ht="12.75">
      <c r="A32" s="11">
        <f t="shared" si="0"/>
        <v>20</v>
      </c>
      <c r="B32" s="17">
        <f t="shared" si="1"/>
        <v>739.1649161415233</v>
      </c>
      <c r="C32" s="17">
        <f t="shared" si="2"/>
        <v>49.49135415709044</v>
      </c>
      <c r="D32" s="17">
        <f t="shared" si="3"/>
        <v>43.41602607921491</v>
      </c>
      <c r="E32" s="18">
        <f t="shared" si="4"/>
        <v>6.075328077875535</v>
      </c>
    </row>
    <row r="33" spans="1:5" ht="12.75">
      <c r="A33" s="11">
        <f t="shared" si="0"/>
        <v>21</v>
      </c>
      <c r="B33" s="17">
        <f t="shared" si="1"/>
        <v>695.7488900623084</v>
      </c>
      <c r="C33" s="17">
        <f t="shared" si="2"/>
        <v>49.49135415709044</v>
      </c>
      <c r="D33" s="17">
        <f t="shared" si="3"/>
        <v>43.77287012918106</v>
      </c>
      <c r="E33" s="18">
        <f t="shared" si="4"/>
        <v>5.718484027909385</v>
      </c>
    </row>
    <row r="34" spans="1:5" ht="12.75">
      <c r="A34" s="11">
        <f t="shared" si="0"/>
        <v>22</v>
      </c>
      <c r="B34" s="17">
        <f t="shared" si="1"/>
        <v>651.9760199331274</v>
      </c>
      <c r="C34" s="17">
        <f t="shared" si="2"/>
        <v>49.49135415709044</v>
      </c>
      <c r="D34" s="17">
        <f t="shared" si="3"/>
        <v>44.13264714394145</v>
      </c>
      <c r="E34" s="18">
        <f t="shared" si="4"/>
        <v>5.358707013148993</v>
      </c>
    </row>
    <row r="35" spans="1:5" ht="12.75">
      <c r="A35" s="11">
        <f t="shared" si="0"/>
        <v>23</v>
      </c>
      <c r="B35" s="17">
        <f t="shared" si="1"/>
        <v>607.843372789186</v>
      </c>
      <c r="C35" s="17">
        <f t="shared" si="2"/>
        <v>49.49135415709044</v>
      </c>
      <c r="D35" s="17">
        <f t="shared" si="3"/>
        <v>44.49538123005603</v>
      </c>
      <c r="E35" s="18">
        <f t="shared" si="4"/>
        <v>4.995972927034406</v>
      </c>
    </row>
    <row r="36" spans="1:5" ht="12.75">
      <c r="A36" s="11">
        <f t="shared" si="0"/>
        <v>24</v>
      </c>
      <c r="B36" s="17">
        <f t="shared" si="1"/>
        <v>563.3479915591299</v>
      </c>
      <c r="C36" s="17">
        <f t="shared" si="2"/>
        <v>49.49135415709044</v>
      </c>
      <c r="D36" s="17">
        <f t="shared" si="3"/>
        <v>44.86109669222088</v>
      </c>
      <c r="E36" s="18">
        <f t="shared" si="4"/>
        <v>4.630257464869562</v>
      </c>
    </row>
    <row r="37" spans="1:5" ht="12.75">
      <c r="A37" s="11">
        <f t="shared" si="0"/>
        <v>25</v>
      </c>
      <c r="B37" s="17">
        <f t="shared" si="1"/>
        <v>518.4868948669091</v>
      </c>
      <c r="C37" s="17">
        <f t="shared" si="2"/>
        <v>49.49135415709044</v>
      </c>
      <c r="D37" s="17">
        <f t="shared" si="3"/>
        <v>45.22981803489667</v>
      </c>
      <c r="E37" s="18">
        <f t="shared" si="4"/>
        <v>4.261536122193774</v>
      </c>
    </row>
    <row r="38" spans="1:5" ht="12.75">
      <c r="A38" s="11">
        <f t="shared" si="0"/>
        <v>26</v>
      </c>
      <c r="B38" s="17">
        <f t="shared" si="1"/>
        <v>473.25707683201244</v>
      </c>
      <c r="C38" s="17">
        <f t="shared" si="2"/>
        <v>49.49135415709044</v>
      </c>
      <c r="D38" s="17">
        <f t="shared" si="3"/>
        <v>45.60156996395061</v>
      </c>
      <c r="E38" s="18">
        <f t="shared" si="4"/>
        <v>3.8897841931398287</v>
      </c>
    </row>
    <row r="39" spans="1:5" ht="12.75">
      <c r="A39" s="11">
        <f t="shared" si="0"/>
        <v>27</v>
      </c>
      <c r="B39" s="17">
        <f t="shared" si="1"/>
        <v>427.6555068680618</v>
      </c>
      <c r="C39" s="17">
        <f t="shared" si="2"/>
        <v>49.49135415709044</v>
      </c>
      <c r="D39" s="17">
        <f t="shared" si="3"/>
        <v>45.97637738831185</v>
      </c>
      <c r="E39" s="18">
        <f t="shared" si="4"/>
        <v>3.514976768778591</v>
      </c>
    </row>
    <row r="40" spans="1:5" ht="12.75">
      <c r="A40" s="11">
        <f t="shared" si="0"/>
        <v>28</v>
      </c>
      <c r="B40" s="17">
        <f t="shared" si="1"/>
        <v>381.67912947975</v>
      </c>
      <c r="C40" s="17">
        <f t="shared" si="2"/>
        <v>49.49135415709044</v>
      </c>
      <c r="D40" s="17">
        <f t="shared" si="3"/>
        <v>46.35426542164044</v>
      </c>
      <c r="E40" s="18">
        <f t="shared" si="4"/>
        <v>3.1370887354500003</v>
      </c>
    </row>
    <row r="41" spans="1:5" ht="12.75">
      <c r="A41" s="11">
        <f t="shared" si="0"/>
        <v>29</v>
      </c>
      <c r="B41" s="17">
        <f t="shared" si="1"/>
        <v>335.32486405810954</v>
      </c>
      <c r="C41" s="17">
        <f t="shared" si="2"/>
        <v>49.49135415709044</v>
      </c>
      <c r="D41" s="17">
        <f t="shared" si="3"/>
        <v>46.73525938401009</v>
      </c>
      <c r="E41" s="18">
        <f t="shared" si="4"/>
        <v>2.7560947730803527</v>
      </c>
    </row>
    <row r="42" spans="1:5" ht="12.75">
      <c r="A42" s="11">
        <f t="shared" si="0"/>
        <v>30</v>
      </c>
      <c r="B42" s="17">
        <f t="shared" si="1"/>
        <v>288.58960467409946</v>
      </c>
      <c r="C42" s="17">
        <f t="shared" si="2"/>
        <v>49.49135415709044</v>
      </c>
      <c r="D42" s="17">
        <f t="shared" si="3"/>
        <v>47.11938480360469</v>
      </c>
      <c r="E42" s="18">
        <f t="shared" si="4"/>
        <v>2.371969353485749</v>
      </c>
    </row>
    <row r="43" spans="1:5" ht="12.75">
      <c r="A43" s="11">
        <f t="shared" si="0"/>
        <v>31</v>
      </c>
      <c r="B43" s="17">
        <f t="shared" si="1"/>
        <v>241.47021987049476</v>
      </c>
      <c r="C43" s="17">
        <f t="shared" si="2"/>
        <v>49.49135415709044</v>
      </c>
      <c r="D43" s="17">
        <f t="shared" si="3"/>
        <v>47.50666741842884</v>
      </c>
      <c r="E43" s="18">
        <f t="shared" si="4"/>
        <v>1.984686738661601</v>
      </c>
    </row>
    <row r="44" spans="1:5" ht="12.75">
      <c r="A44" s="11">
        <f t="shared" si="0"/>
        <v>32</v>
      </c>
      <c r="B44" s="17">
        <f t="shared" si="1"/>
        <v>193.96355245206593</v>
      </c>
      <c r="C44" s="17">
        <f t="shared" si="2"/>
        <v>49.49135415709044</v>
      </c>
      <c r="D44" s="17">
        <f t="shared" si="3"/>
        <v>47.89713317803236</v>
      </c>
      <c r="E44" s="18">
        <f t="shared" si="4"/>
        <v>1.5942209790580764</v>
      </c>
    </row>
    <row r="45" spans="1:5" ht="12.75">
      <c r="A45" s="11">
        <f t="shared" si="0"/>
        <v>33</v>
      </c>
      <c r="B45" s="17">
        <f t="shared" si="1"/>
        <v>146.06641927403356</v>
      </c>
      <c r="C45" s="17">
        <f t="shared" si="2"/>
        <v>49.49135415709044</v>
      </c>
      <c r="D45" s="17">
        <f t="shared" si="3"/>
        <v>48.29080824524907</v>
      </c>
      <c r="E45" s="18">
        <f t="shared" si="4"/>
        <v>1.200545911841372</v>
      </c>
    </row>
    <row r="46" spans="1:5" ht="12.75">
      <c r="A46" s="11">
        <f t="shared" si="0"/>
        <v>34</v>
      </c>
      <c r="B46" s="17">
        <f t="shared" si="1"/>
        <v>97.7756110287845</v>
      </c>
      <c r="C46" s="17">
        <f t="shared" si="2"/>
        <v>49.49135415709044</v>
      </c>
      <c r="D46" s="17">
        <f t="shared" si="3"/>
        <v>48.687718997949744</v>
      </c>
      <c r="E46" s="18">
        <f t="shared" si="4"/>
        <v>0.8036351591406946</v>
      </c>
    </row>
    <row r="47" spans="1:5" ht="12.75">
      <c r="A47" s="11">
        <f t="shared" si="0"/>
        <v>35</v>
      </c>
      <c r="B47" s="17">
        <f t="shared" si="1"/>
        <v>49.08789203083475</v>
      </c>
      <c r="C47" s="17">
        <f t="shared" si="2"/>
        <v>49.49135415709044</v>
      </c>
      <c r="D47" s="17">
        <f t="shared" si="3"/>
        <v>49.087892030809606</v>
      </c>
      <c r="E47" s="18">
        <f t="shared" si="4"/>
        <v>0.4034621262808336</v>
      </c>
    </row>
    <row r="48" spans="1:5" ht="12.75">
      <c r="A48" s="11" t="str">
        <f t="shared" si="0"/>
        <v> </v>
      </c>
      <c r="B48" s="17">
        <f t="shared" si="1"/>
        <v>2.5146107418549946E-11</v>
      </c>
      <c r="C48" s="17" t="str">
        <f t="shared" si="2"/>
        <v> </v>
      </c>
      <c r="D48" s="17">
        <f t="shared" si="3"/>
        <v>0</v>
      </c>
      <c r="E48" s="18">
        <f t="shared" si="4"/>
        <v>2.0668033494698588E-13</v>
      </c>
    </row>
    <row r="49" spans="1:5" ht="12.75">
      <c r="A49" s="11" t="str">
        <f t="shared" si="0"/>
        <v> </v>
      </c>
      <c r="B49" s="17">
        <f t="shared" si="1"/>
        <v>2.5146107418549946E-11</v>
      </c>
      <c r="C49" s="17" t="str">
        <f t="shared" si="2"/>
        <v> </v>
      </c>
      <c r="D49" s="17">
        <f t="shared" si="3"/>
        <v>0</v>
      </c>
      <c r="E49" s="18">
        <f t="shared" si="4"/>
        <v>2.0668033494698588E-13</v>
      </c>
    </row>
    <row r="50" spans="1:5" ht="12.75">
      <c r="A50" s="11" t="str">
        <f t="shared" si="0"/>
        <v> </v>
      </c>
      <c r="B50" s="17">
        <f t="shared" si="1"/>
        <v>2.5146107418549946E-11</v>
      </c>
      <c r="C50" s="17" t="str">
        <f t="shared" si="2"/>
        <v> </v>
      </c>
      <c r="D50" s="17">
        <f t="shared" si="3"/>
        <v>0</v>
      </c>
      <c r="E50" s="18">
        <f t="shared" si="4"/>
        <v>2.0668033494698588E-13</v>
      </c>
    </row>
    <row r="51" spans="1:5" ht="12.75">
      <c r="A51" s="11" t="str">
        <f t="shared" si="0"/>
        <v> </v>
      </c>
      <c r="B51" s="17">
        <f t="shared" si="1"/>
        <v>2.5146107418549946E-11</v>
      </c>
      <c r="C51" s="17" t="str">
        <f t="shared" si="2"/>
        <v> </v>
      </c>
      <c r="D51" s="17">
        <f t="shared" si="3"/>
        <v>0</v>
      </c>
      <c r="E51" s="18">
        <f t="shared" si="4"/>
        <v>2.0668033494698588E-13</v>
      </c>
    </row>
    <row r="52" spans="1:5" ht="12.75">
      <c r="A52" s="11" t="str">
        <f t="shared" si="0"/>
        <v> </v>
      </c>
      <c r="B52" s="17">
        <f t="shared" si="1"/>
        <v>2.5146107418549946E-11</v>
      </c>
      <c r="C52" s="17" t="str">
        <f t="shared" si="2"/>
        <v> </v>
      </c>
      <c r="D52" s="17">
        <f t="shared" si="3"/>
        <v>0</v>
      </c>
      <c r="E52" s="18">
        <f t="shared" si="4"/>
        <v>2.0668033494698588E-13</v>
      </c>
    </row>
    <row r="53" spans="1:5" ht="12.75">
      <c r="A53" s="11" t="str">
        <f t="shared" si="0"/>
        <v> </v>
      </c>
      <c r="B53" s="17">
        <f t="shared" si="1"/>
        <v>2.5146107418549946E-11</v>
      </c>
      <c r="C53" s="17" t="str">
        <f t="shared" si="2"/>
        <v> </v>
      </c>
      <c r="D53" s="17">
        <f t="shared" si="3"/>
        <v>0</v>
      </c>
      <c r="E53" s="18">
        <f t="shared" si="4"/>
        <v>2.0668033494698588E-13</v>
      </c>
    </row>
    <row r="54" spans="1:5" ht="12.75">
      <c r="A54" s="11" t="str">
        <f t="shared" si="0"/>
        <v> </v>
      </c>
      <c r="B54" s="17">
        <f t="shared" si="1"/>
        <v>2.5146107418549946E-11</v>
      </c>
      <c r="C54" s="17" t="str">
        <f t="shared" si="2"/>
        <v> </v>
      </c>
      <c r="D54" s="17">
        <f t="shared" si="3"/>
        <v>0</v>
      </c>
      <c r="E54" s="18">
        <f t="shared" si="4"/>
        <v>2.0668033494698588E-13</v>
      </c>
    </row>
    <row r="55" spans="1:5" ht="12.75">
      <c r="A55" s="11" t="str">
        <f t="shared" si="0"/>
        <v> </v>
      </c>
      <c r="B55" s="17">
        <f t="shared" si="1"/>
        <v>2.5146107418549946E-11</v>
      </c>
      <c r="C55" s="17" t="str">
        <f t="shared" si="2"/>
        <v> </v>
      </c>
      <c r="D55" s="17">
        <f t="shared" si="3"/>
        <v>0</v>
      </c>
      <c r="E55" s="18">
        <f t="shared" si="4"/>
        <v>2.0668033494698588E-13</v>
      </c>
    </row>
    <row r="56" spans="1:5" ht="12.75">
      <c r="A56" s="11" t="str">
        <f t="shared" si="0"/>
        <v> </v>
      </c>
      <c r="B56" s="17">
        <f t="shared" si="1"/>
        <v>2.5146107418549946E-11</v>
      </c>
      <c r="C56" s="17" t="str">
        <f t="shared" si="2"/>
        <v> </v>
      </c>
      <c r="D56" s="17">
        <f t="shared" si="3"/>
        <v>0</v>
      </c>
      <c r="E56" s="18">
        <f t="shared" si="4"/>
        <v>2.0668033494698588E-13</v>
      </c>
    </row>
    <row r="57" spans="1:5" ht="12.75">
      <c r="A57" s="11" t="str">
        <f t="shared" si="0"/>
        <v> </v>
      </c>
      <c r="B57" s="17">
        <f t="shared" si="1"/>
        <v>2.5146107418549946E-11</v>
      </c>
      <c r="C57" s="17" t="str">
        <f t="shared" si="2"/>
        <v> </v>
      </c>
      <c r="D57" s="17">
        <f t="shared" si="3"/>
        <v>0</v>
      </c>
      <c r="E57" s="18">
        <f t="shared" si="4"/>
        <v>2.0668033494698588E-13</v>
      </c>
    </row>
    <row r="58" spans="1:5" ht="12.75">
      <c r="A58" s="11" t="str">
        <f t="shared" si="0"/>
        <v> </v>
      </c>
      <c r="B58" s="17">
        <f t="shared" si="1"/>
        <v>2.5146107418549946E-11</v>
      </c>
      <c r="C58" s="17" t="str">
        <f t="shared" si="2"/>
        <v> </v>
      </c>
      <c r="D58" s="17">
        <f t="shared" si="3"/>
        <v>0</v>
      </c>
      <c r="E58" s="18">
        <f t="shared" si="4"/>
        <v>2.0668033494698588E-13</v>
      </c>
    </row>
    <row r="59" spans="1:5" ht="12.75">
      <c r="A59" s="11" t="str">
        <f t="shared" si="0"/>
        <v> </v>
      </c>
      <c r="B59" s="17">
        <f t="shared" si="1"/>
        <v>2.5146107418549946E-11</v>
      </c>
      <c r="C59" s="17" t="str">
        <f t="shared" si="2"/>
        <v> </v>
      </c>
      <c r="D59" s="17">
        <f t="shared" si="3"/>
        <v>0</v>
      </c>
      <c r="E59" s="18">
        <f t="shared" si="4"/>
        <v>2.0668033494698588E-13</v>
      </c>
    </row>
    <row r="60" spans="1:5" ht="12.75">
      <c r="A60" s="11" t="str">
        <f t="shared" si="0"/>
        <v> </v>
      </c>
      <c r="B60" s="17">
        <f t="shared" si="1"/>
        <v>2.5146107418549946E-11</v>
      </c>
      <c r="C60" s="17" t="str">
        <f t="shared" si="2"/>
        <v> </v>
      </c>
      <c r="D60" s="17">
        <f t="shared" si="3"/>
        <v>0</v>
      </c>
      <c r="E60" s="18">
        <f t="shared" si="4"/>
        <v>2.0668033494698588E-13</v>
      </c>
    </row>
    <row r="61" spans="1:5" ht="12.75">
      <c r="A61" s="11" t="str">
        <f t="shared" si="0"/>
        <v> </v>
      </c>
      <c r="B61" s="17">
        <f t="shared" si="1"/>
        <v>2.5146107418549946E-11</v>
      </c>
      <c r="C61" s="17" t="str">
        <f t="shared" si="2"/>
        <v> </v>
      </c>
      <c r="D61" s="17">
        <f t="shared" si="3"/>
        <v>0</v>
      </c>
      <c r="E61" s="18">
        <f t="shared" si="4"/>
        <v>2.0668033494698588E-13</v>
      </c>
    </row>
    <row r="62" spans="1:5" ht="12.75">
      <c r="A62" s="11" t="str">
        <f t="shared" si="0"/>
        <v> </v>
      </c>
      <c r="B62" s="17">
        <f t="shared" si="1"/>
        <v>2.5146107418549946E-11</v>
      </c>
      <c r="C62" s="17" t="str">
        <f t="shared" si="2"/>
        <v> </v>
      </c>
      <c r="D62" s="17">
        <f t="shared" si="3"/>
        <v>0</v>
      </c>
      <c r="E62" s="18">
        <f t="shared" si="4"/>
        <v>2.0668033494698588E-13</v>
      </c>
    </row>
    <row r="63" spans="1:5" ht="12.75">
      <c r="A63" s="11" t="str">
        <f t="shared" si="0"/>
        <v> </v>
      </c>
      <c r="B63" s="17">
        <f t="shared" si="1"/>
        <v>2.5146107418549946E-11</v>
      </c>
      <c r="C63" s="17" t="str">
        <f t="shared" si="2"/>
        <v> </v>
      </c>
      <c r="D63" s="17">
        <f t="shared" si="3"/>
        <v>0</v>
      </c>
      <c r="E63" s="18">
        <f t="shared" si="4"/>
        <v>2.0668033494698588E-13</v>
      </c>
    </row>
    <row r="64" spans="1:5" ht="12.75">
      <c r="A64" s="11" t="str">
        <f t="shared" si="0"/>
        <v> </v>
      </c>
      <c r="B64" s="17">
        <f t="shared" si="1"/>
        <v>2.5146107418549946E-11</v>
      </c>
      <c r="C64" s="17" t="str">
        <f t="shared" si="2"/>
        <v> </v>
      </c>
      <c r="D64" s="17">
        <f t="shared" si="3"/>
        <v>0</v>
      </c>
      <c r="E64" s="18">
        <f t="shared" si="4"/>
        <v>2.0668033494698588E-13</v>
      </c>
    </row>
    <row r="65" spans="1:5" ht="12.75">
      <c r="A65" s="11" t="str">
        <f t="shared" si="0"/>
        <v> </v>
      </c>
      <c r="B65" s="17">
        <f t="shared" si="1"/>
        <v>2.5146107418549946E-11</v>
      </c>
      <c r="C65" s="17" t="str">
        <f t="shared" si="2"/>
        <v> </v>
      </c>
      <c r="D65" s="17">
        <f t="shared" si="3"/>
        <v>0</v>
      </c>
      <c r="E65" s="18">
        <f t="shared" si="4"/>
        <v>2.0668033494698588E-13</v>
      </c>
    </row>
    <row r="66" spans="1:5" ht="12.75">
      <c r="A66" s="11" t="str">
        <f t="shared" si="0"/>
        <v> </v>
      </c>
      <c r="B66" s="17">
        <f t="shared" si="1"/>
        <v>2.5146107418549946E-11</v>
      </c>
      <c r="C66" s="17" t="str">
        <f t="shared" si="2"/>
        <v> </v>
      </c>
      <c r="D66" s="17">
        <f t="shared" si="3"/>
        <v>0</v>
      </c>
      <c r="E66" s="18">
        <f t="shared" si="4"/>
        <v>2.0668033494698588E-13</v>
      </c>
    </row>
    <row r="67" spans="1:5" ht="12.75">
      <c r="A67" s="11" t="str">
        <f t="shared" si="0"/>
        <v> </v>
      </c>
      <c r="B67" s="17">
        <f t="shared" si="1"/>
        <v>2.5146107418549946E-11</v>
      </c>
      <c r="C67" s="17" t="str">
        <f t="shared" si="2"/>
        <v> </v>
      </c>
      <c r="D67" s="17">
        <f t="shared" si="3"/>
        <v>0</v>
      </c>
      <c r="E67" s="18">
        <f t="shared" si="4"/>
        <v>2.0668033494698588E-13</v>
      </c>
    </row>
    <row r="68" spans="1:5" ht="12.75">
      <c r="A68" s="11" t="str">
        <f t="shared" si="0"/>
        <v> </v>
      </c>
      <c r="B68" s="17">
        <f t="shared" si="1"/>
        <v>2.5146107418549946E-11</v>
      </c>
      <c r="C68" s="17" t="str">
        <f t="shared" si="2"/>
        <v> </v>
      </c>
      <c r="D68" s="17">
        <f t="shared" si="3"/>
        <v>0</v>
      </c>
      <c r="E68" s="18">
        <f t="shared" si="4"/>
        <v>2.0668033494698588E-13</v>
      </c>
    </row>
    <row r="69" spans="1:5" ht="12.75">
      <c r="A69" s="11" t="str">
        <f t="shared" si="0"/>
        <v> </v>
      </c>
      <c r="B69" s="17">
        <f t="shared" si="1"/>
        <v>2.5146107418549946E-11</v>
      </c>
      <c r="C69" s="17" t="str">
        <f t="shared" si="2"/>
        <v> </v>
      </c>
      <c r="D69" s="17">
        <f t="shared" si="3"/>
        <v>0</v>
      </c>
      <c r="E69" s="18">
        <f t="shared" si="4"/>
        <v>2.0668033494698588E-13</v>
      </c>
    </row>
    <row r="70" spans="1:5" ht="12.75">
      <c r="A70" s="11" t="str">
        <f t="shared" si="0"/>
        <v> </v>
      </c>
      <c r="B70" s="17">
        <f t="shared" si="1"/>
        <v>2.5146107418549946E-11</v>
      </c>
      <c r="C70" s="17" t="str">
        <f t="shared" si="2"/>
        <v> </v>
      </c>
      <c r="D70" s="17">
        <f t="shared" si="3"/>
        <v>0</v>
      </c>
      <c r="E70" s="18">
        <f t="shared" si="4"/>
        <v>2.0668033494698588E-13</v>
      </c>
    </row>
    <row r="71" spans="1:5" ht="12.75">
      <c r="A71" s="11" t="str">
        <f t="shared" si="0"/>
        <v> </v>
      </c>
      <c r="B71" s="17">
        <f t="shared" si="1"/>
        <v>2.5146107418549946E-11</v>
      </c>
      <c r="C71" s="17" t="str">
        <f t="shared" si="2"/>
        <v> </v>
      </c>
      <c r="D71" s="17">
        <f t="shared" si="3"/>
        <v>0</v>
      </c>
      <c r="E71" s="18">
        <f t="shared" si="4"/>
        <v>2.0668033494698588E-13</v>
      </c>
    </row>
    <row r="72" spans="1:5" ht="12.75">
      <c r="A72" s="11" t="str">
        <f t="shared" si="0"/>
        <v> </v>
      </c>
      <c r="B72" s="17">
        <f t="shared" si="1"/>
        <v>2.5146107418549946E-11</v>
      </c>
      <c r="C72" s="17" t="str">
        <f t="shared" si="2"/>
        <v> </v>
      </c>
      <c r="D72" s="17">
        <f t="shared" si="3"/>
        <v>0</v>
      </c>
      <c r="E72" s="18">
        <f t="shared" si="4"/>
        <v>2.0668033494698588E-13</v>
      </c>
    </row>
    <row r="73" spans="1:5" ht="12.75">
      <c r="A73" s="11" t="str">
        <f t="shared" si="0"/>
        <v> </v>
      </c>
      <c r="B73" s="17">
        <f t="shared" si="1"/>
        <v>2.5146107418549946E-11</v>
      </c>
      <c r="C73" s="17" t="str">
        <f t="shared" si="2"/>
        <v> </v>
      </c>
      <c r="D73" s="17">
        <f t="shared" si="3"/>
        <v>0</v>
      </c>
      <c r="E73" s="18">
        <f t="shared" si="4"/>
        <v>2.0668033494698588E-13</v>
      </c>
    </row>
    <row r="74" spans="1:5" ht="12.75">
      <c r="A74" s="11" t="str">
        <f t="shared" si="0"/>
        <v> </v>
      </c>
      <c r="B74" s="17">
        <f t="shared" si="1"/>
        <v>2.5146107418549946E-11</v>
      </c>
      <c r="C74" s="17" t="str">
        <f t="shared" si="2"/>
        <v> </v>
      </c>
      <c r="D74" s="17">
        <f t="shared" si="3"/>
        <v>0</v>
      </c>
      <c r="E74" s="18">
        <f t="shared" si="4"/>
        <v>2.0668033494698588E-13</v>
      </c>
    </row>
    <row r="75" spans="1:5" ht="12.75">
      <c r="A75" s="11" t="str">
        <f t="shared" si="0"/>
        <v> </v>
      </c>
      <c r="B75" s="17">
        <f t="shared" si="1"/>
        <v>2.5146107418549946E-11</v>
      </c>
      <c r="C75" s="17" t="str">
        <f t="shared" si="2"/>
        <v> </v>
      </c>
      <c r="D75" s="17">
        <f t="shared" si="3"/>
        <v>0</v>
      </c>
      <c r="E75" s="18">
        <f t="shared" si="4"/>
        <v>2.0668033494698588E-13</v>
      </c>
    </row>
    <row r="76" spans="1:5" ht="12.75">
      <c r="A76" s="11" t="str">
        <f t="shared" si="0"/>
        <v> </v>
      </c>
      <c r="B76" s="17">
        <f t="shared" si="1"/>
        <v>2.5146107418549946E-11</v>
      </c>
      <c r="C76" s="17" t="str">
        <f t="shared" si="2"/>
        <v> </v>
      </c>
      <c r="D76" s="17">
        <f t="shared" si="3"/>
        <v>0</v>
      </c>
      <c r="E76" s="18">
        <f t="shared" si="4"/>
        <v>2.0668033494698588E-13</v>
      </c>
    </row>
    <row r="77" spans="1:5" ht="12.75">
      <c r="A77" s="11" t="str">
        <f t="shared" si="0"/>
        <v> </v>
      </c>
      <c r="B77" s="17">
        <f t="shared" si="1"/>
        <v>2.5146107418549946E-11</v>
      </c>
      <c r="C77" s="17" t="str">
        <f t="shared" si="2"/>
        <v> </v>
      </c>
      <c r="D77" s="17">
        <f t="shared" si="3"/>
        <v>0</v>
      </c>
      <c r="E77" s="18">
        <f t="shared" si="4"/>
        <v>2.0668033494698588E-13</v>
      </c>
    </row>
    <row r="78" spans="1:5" ht="12.75">
      <c r="A78" s="11" t="str">
        <f aca="true" t="shared" si="5" ref="A78:A99">IF(A77&lt;$B$7,A77+1," ")</f>
        <v> </v>
      </c>
      <c r="B78" s="17">
        <f t="shared" si="1"/>
        <v>2.5146107418549946E-11</v>
      </c>
      <c r="C78" s="17" t="str">
        <f t="shared" si="2"/>
        <v> </v>
      </c>
      <c r="D78" s="17">
        <f t="shared" si="3"/>
        <v>0</v>
      </c>
      <c r="E78" s="18">
        <f t="shared" si="4"/>
        <v>2.0668033494698588E-13</v>
      </c>
    </row>
    <row r="79" spans="1:5" ht="12.75">
      <c r="A79" s="11" t="str">
        <f t="shared" si="5"/>
        <v> </v>
      </c>
      <c r="B79" s="17">
        <f aca="true" t="shared" si="6" ref="B79:B99">IF(ISERROR(B78-D78),0,B78-D78)</f>
        <v>2.5146107418549946E-11</v>
      </c>
      <c r="C79" s="17" t="str">
        <f aca="true" t="shared" si="7" ref="C79:C99">IF(A79&lt;$B$7+1,(PMT($B$6,$B$7,$B$3)*-1)," ")</f>
        <v> </v>
      </c>
      <c r="D79" s="17">
        <f aca="true" t="shared" si="8" ref="D79:D99">IF(ISERROR(C79-E79),0,C79-E79)</f>
        <v>0</v>
      </c>
      <c r="E79" s="18">
        <f aca="true" t="shared" si="9" ref="E79:E99">IF(ISERROR(B79*$B$6),0,B79*$B$6)</f>
        <v>2.0668033494698588E-13</v>
      </c>
    </row>
    <row r="80" spans="1:5" ht="12.75">
      <c r="A80" s="11" t="str">
        <f t="shared" si="5"/>
        <v> </v>
      </c>
      <c r="B80" s="17">
        <f t="shared" si="6"/>
        <v>2.5146107418549946E-11</v>
      </c>
      <c r="C80" s="17" t="str">
        <f t="shared" si="7"/>
        <v> </v>
      </c>
      <c r="D80" s="17">
        <f t="shared" si="8"/>
        <v>0</v>
      </c>
      <c r="E80" s="18">
        <f t="shared" si="9"/>
        <v>2.0668033494698588E-13</v>
      </c>
    </row>
    <row r="81" spans="1:5" ht="12.75">
      <c r="A81" s="11" t="str">
        <f t="shared" si="5"/>
        <v> </v>
      </c>
      <c r="B81" s="17">
        <f t="shared" si="6"/>
        <v>2.5146107418549946E-11</v>
      </c>
      <c r="C81" s="17" t="str">
        <f t="shared" si="7"/>
        <v> </v>
      </c>
      <c r="D81" s="17">
        <f t="shared" si="8"/>
        <v>0</v>
      </c>
      <c r="E81" s="18">
        <f t="shared" si="9"/>
        <v>2.0668033494698588E-13</v>
      </c>
    </row>
    <row r="82" spans="1:5" ht="12.75">
      <c r="A82" s="11" t="str">
        <f t="shared" si="5"/>
        <v> </v>
      </c>
      <c r="B82" s="17">
        <f t="shared" si="6"/>
        <v>2.5146107418549946E-11</v>
      </c>
      <c r="C82" s="17" t="str">
        <f t="shared" si="7"/>
        <v> </v>
      </c>
      <c r="D82" s="17">
        <f t="shared" si="8"/>
        <v>0</v>
      </c>
      <c r="E82" s="18">
        <f t="shared" si="9"/>
        <v>2.0668033494698588E-13</v>
      </c>
    </row>
    <row r="83" spans="1:5" ht="12.75">
      <c r="A83" s="11" t="str">
        <f t="shared" si="5"/>
        <v> </v>
      </c>
      <c r="B83" s="17">
        <f t="shared" si="6"/>
        <v>2.5146107418549946E-11</v>
      </c>
      <c r="C83" s="17" t="str">
        <f t="shared" si="7"/>
        <v> </v>
      </c>
      <c r="D83" s="17">
        <f t="shared" si="8"/>
        <v>0</v>
      </c>
      <c r="E83" s="18">
        <f t="shared" si="9"/>
        <v>2.0668033494698588E-13</v>
      </c>
    </row>
    <row r="84" spans="1:5" ht="12.75">
      <c r="A84" s="11" t="str">
        <f t="shared" si="5"/>
        <v> </v>
      </c>
      <c r="B84" s="17">
        <f t="shared" si="6"/>
        <v>2.5146107418549946E-11</v>
      </c>
      <c r="C84" s="17" t="str">
        <f t="shared" si="7"/>
        <v> </v>
      </c>
      <c r="D84" s="17">
        <f t="shared" si="8"/>
        <v>0</v>
      </c>
      <c r="E84" s="18">
        <f t="shared" si="9"/>
        <v>2.0668033494698588E-13</v>
      </c>
    </row>
    <row r="85" spans="1:5" ht="12.75">
      <c r="A85" s="11" t="str">
        <f t="shared" si="5"/>
        <v> </v>
      </c>
      <c r="B85" s="17">
        <f t="shared" si="6"/>
        <v>2.5146107418549946E-11</v>
      </c>
      <c r="C85" s="17" t="str">
        <f t="shared" si="7"/>
        <v> </v>
      </c>
      <c r="D85" s="17">
        <f t="shared" si="8"/>
        <v>0</v>
      </c>
      <c r="E85" s="18">
        <f t="shared" si="9"/>
        <v>2.0668033494698588E-13</v>
      </c>
    </row>
    <row r="86" spans="1:5" ht="12.75">
      <c r="A86" s="11" t="str">
        <f t="shared" si="5"/>
        <v> </v>
      </c>
      <c r="B86" s="17">
        <f t="shared" si="6"/>
        <v>2.5146107418549946E-11</v>
      </c>
      <c r="C86" s="17" t="str">
        <f t="shared" si="7"/>
        <v> </v>
      </c>
      <c r="D86" s="17">
        <f t="shared" si="8"/>
        <v>0</v>
      </c>
      <c r="E86" s="18">
        <f t="shared" si="9"/>
        <v>2.0668033494698588E-13</v>
      </c>
    </row>
    <row r="87" spans="1:5" ht="12.75">
      <c r="A87" s="11" t="str">
        <f t="shared" si="5"/>
        <v> </v>
      </c>
      <c r="B87" s="17">
        <f t="shared" si="6"/>
        <v>2.5146107418549946E-11</v>
      </c>
      <c r="C87" s="17" t="str">
        <f t="shared" si="7"/>
        <v> </v>
      </c>
      <c r="D87" s="17">
        <f t="shared" si="8"/>
        <v>0</v>
      </c>
      <c r="E87" s="18">
        <f t="shared" si="9"/>
        <v>2.0668033494698588E-13</v>
      </c>
    </row>
    <row r="88" spans="1:5" ht="12.75">
      <c r="A88" s="11" t="str">
        <f t="shared" si="5"/>
        <v> </v>
      </c>
      <c r="B88" s="17">
        <f t="shared" si="6"/>
        <v>2.5146107418549946E-11</v>
      </c>
      <c r="C88" s="17" t="str">
        <f t="shared" si="7"/>
        <v> </v>
      </c>
      <c r="D88" s="17">
        <f t="shared" si="8"/>
        <v>0</v>
      </c>
      <c r="E88" s="18">
        <f t="shared" si="9"/>
        <v>2.0668033494698588E-13</v>
      </c>
    </row>
    <row r="89" spans="1:5" ht="12.75">
      <c r="A89" s="11" t="str">
        <f t="shared" si="5"/>
        <v> </v>
      </c>
      <c r="B89" s="17">
        <f t="shared" si="6"/>
        <v>2.5146107418549946E-11</v>
      </c>
      <c r="C89" s="17" t="str">
        <f t="shared" si="7"/>
        <v> </v>
      </c>
      <c r="D89" s="17">
        <f t="shared" si="8"/>
        <v>0</v>
      </c>
      <c r="E89" s="18">
        <f t="shared" si="9"/>
        <v>2.0668033494698588E-13</v>
      </c>
    </row>
    <row r="90" spans="1:5" ht="12.75">
      <c r="A90" s="11" t="str">
        <f t="shared" si="5"/>
        <v> </v>
      </c>
      <c r="B90" s="17">
        <f t="shared" si="6"/>
        <v>2.5146107418549946E-11</v>
      </c>
      <c r="C90" s="17" t="str">
        <f t="shared" si="7"/>
        <v> </v>
      </c>
      <c r="D90" s="17">
        <f t="shared" si="8"/>
        <v>0</v>
      </c>
      <c r="E90" s="18">
        <f t="shared" si="9"/>
        <v>2.0668033494698588E-13</v>
      </c>
    </row>
    <row r="91" spans="1:5" ht="12.75">
      <c r="A91" s="11" t="str">
        <f t="shared" si="5"/>
        <v> </v>
      </c>
      <c r="B91" s="17">
        <f t="shared" si="6"/>
        <v>2.5146107418549946E-11</v>
      </c>
      <c r="C91" s="17" t="str">
        <f t="shared" si="7"/>
        <v> </v>
      </c>
      <c r="D91" s="17">
        <f t="shared" si="8"/>
        <v>0</v>
      </c>
      <c r="E91" s="18">
        <f t="shared" si="9"/>
        <v>2.0668033494698588E-13</v>
      </c>
    </row>
    <row r="92" spans="1:5" ht="12.75">
      <c r="A92" s="11" t="str">
        <f t="shared" si="5"/>
        <v> </v>
      </c>
      <c r="B92" s="17">
        <f t="shared" si="6"/>
        <v>2.5146107418549946E-11</v>
      </c>
      <c r="C92" s="17" t="str">
        <f t="shared" si="7"/>
        <v> </v>
      </c>
      <c r="D92" s="17">
        <f t="shared" si="8"/>
        <v>0</v>
      </c>
      <c r="E92" s="18">
        <f t="shared" si="9"/>
        <v>2.0668033494698588E-13</v>
      </c>
    </row>
    <row r="93" spans="1:5" ht="12.75">
      <c r="A93" s="11" t="str">
        <f t="shared" si="5"/>
        <v> </v>
      </c>
      <c r="B93" s="17">
        <f t="shared" si="6"/>
        <v>2.5146107418549946E-11</v>
      </c>
      <c r="C93" s="17" t="str">
        <f t="shared" si="7"/>
        <v> </v>
      </c>
      <c r="D93" s="17">
        <f t="shared" si="8"/>
        <v>0</v>
      </c>
      <c r="E93" s="18">
        <f t="shared" si="9"/>
        <v>2.0668033494698588E-13</v>
      </c>
    </row>
    <row r="94" spans="1:5" ht="12.75">
      <c r="A94" s="11" t="str">
        <f t="shared" si="5"/>
        <v> </v>
      </c>
      <c r="B94" s="17">
        <f t="shared" si="6"/>
        <v>2.5146107418549946E-11</v>
      </c>
      <c r="C94" s="17" t="str">
        <f t="shared" si="7"/>
        <v> </v>
      </c>
      <c r="D94" s="17">
        <f t="shared" si="8"/>
        <v>0</v>
      </c>
      <c r="E94" s="18">
        <f t="shared" si="9"/>
        <v>2.0668033494698588E-13</v>
      </c>
    </row>
    <row r="95" spans="1:5" ht="12.75">
      <c r="A95" s="11" t="str">
        <f t="shared" si="5"/>
        <v> </v>
      </c>
      <c r="B95" s="17">
        <f t="shared" si="6"/>
        <v>2.5146107418549946E-11</v>
      </c>
      <c r="C95" s="17" t="str">
        <f t="shared" si="7"/>
        <v> </v>
      </c>
      <c r="D95" s="17">
        <f t="shared" si="8"/>
        <v>0</v>
      </c>
      <c r="E95" s="18">
        <f t="shared" si="9"/>
        <v>2.0668033494698588E-13</v>
      </c>
    </row>
    <row r="96" spans="1:5" ht="12.75">
      <c r="A96" s="11" t="str">
        <f t="shared" si="5"/>
        <v> </v>
      </c>
      <c r="B96" s="17">
        <f t="shared" si="6"/>
        <v>2.5146107418549946E-11</v>
      </c>
      <c r="C96" s="17" t="str">
        <f t="shared" si="7"/>
        <v> </v>
      </c>
      <c r="D96" s="17">
        <f t="shared" si="8"/>
        <v>0</v>
      </c>
      <c r="E96" s="18">
        <f t="shared" si="9"/>
        <v>2.0668033494698588E-13</v>
      </c>
    </row>
    <row r="97" spans="1:5" ht="12.75">
      <c r="A97" s="11" t="str">
        <f t="shared" si="5"/>
        <v> </v>
      </c>
      <c r="B97" s="17">
        <f t="shared" si="6"/>
        <v>2.5146107418549946E-11</v>
      </c>
      <c r="C97" s="17" t="str">
        <f t="shared" si="7"/>
        <v> </v>
      </c>
      <c r="D97" s="17">
        <f t="shared" si="8"/>
        <v>0</v>
      </c>
      <c r="E97" s="18">
        <f t="shared" si="9"/>
        <v>2.0668033494698588E-13</v>
      </c>
    </row>
    <row r="98" spans="1:5" ht="12.75">
      <c r="A98" s="11" t="str">
        <f t="shared" si="5"/>
        <v> </v>
      </c>
      <c r="B98" s="17">
        <f t="shared" si="6"/>
        <v>2.5146107418549946E-11</v>
      </c>
      <c r="C98" s="17" t="str">
        <f t="shared" si="7"/>
        <v> </v>
      </c>
      <c r="D98" s="17">
        <f t="shared" si="8"/>
        <v>0</v>
      </c>
      <c r="E98" s="18">
        <f t="shared" si="9"/>
        <v>2.0668033494698588E-13</v>
      </c>
    </row>
    <row r="99" spans="1:5" ht="12.75">
      <c r="A99" s="11" t="str">
        <f t="shared" si="5"/>
        <v> </v>
      </c>
      <c r="B99" s="17">
        <f t="shared" si="6"/>
        <v>2.5146107418549946E-11</v>
      </c>
      <c r="C99" s="17" t="str">
        <f t="shared" si="7"/>
        <v> </v>
      </c>
      <c r="D99" s="17">
        <f t="shared" si="8"/>
        <v>0</v>
      </c>
      <c r="E99" s="18">
        <f t="shared" si="9"/>
        <v>2.0668033494698588E-13</v>
      </c>
    </row>
  </sheetData>
  <sheetProtection/>
  <mergeCells count="1">
    <mergeCell ref="A1:I1"/>
  </mergeCells>
  <printOptions/>
  <pageMargins left="0.75" right="0.75" top="1" bottom="1" header="0" footer="0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dcterms:created xsi:type="dcterms:W3CDTF">2010-07-15T15:05:11Z</dcterms:created>
  <dcterms:modified xsi:type="dcterms:W3CDTF">2010-08-02T17:10:58Z</dcterms:modified>
  <cp:category/>
  <cp:version/>
  <cp:contentType/>
  <cp:contentStatus/>
</cp:coreProperties>
</file>